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15"/>
  </bookViews>
  <sheets>
    <sheet name="Лист1" sheetId="1" r:id="rId1"/>
  </sheets>
  <calcPr calcId="144525"/>
</workbook>
</file>

<file path=xl/sharedStrings.xml><?xml version="1.0" encoding="utf-8"?>
<sst xmlns="http://schemas.openxmlformats.org/spreadsheetml/2006/main" count="65" uniqueCount="61">
  <si>
    <t>Додаток до рішення</t>
  </si>
  <si>
    <t>Старобільської міської ради</t>
  </si>
  <si>
    <t>26.08.2021  р. № 15/11</t>
  </si>
  <si>
    <t>Таблиця</t>
  </si>
  <si>
    <t>Заходи економічного і соціального розвитку у 2021 році</t>
  </si>
  <si>
    <t>Заходи</t>
  </si>
  <si>
    <t>Рік початку та завершення проекту (об'єкта)</t>
  </si>
  <si>
    <t>Загальна кошторисна вартість, 
тис. грн</t>
  </si>
  <si>
    <t>Пропозиції щодо фінансування на 2021 рік, тис. грн</t>
  </si>
  <si>
    <t>Примітки*</t>
  </si>
  <si>
    <t>Всього</t>
  </si>
  <si>
    <t>у т.ч. за рахунок</t>
  </si>
  <si>
    <t>держбюджету</t>
  </si>
  <si>
    <t>обласного бюджету</t>
  </si>
  <si>
    <t>бюджету громади</t>
  </si>
  <si>
    <t>інші кошти*</t>
  </si>
  <si>
    <t>Охорона здоров`я та підвищення рівня медичного обслуговування</t>
  </si>
  <si>
    <t xml:space="preserve">Капітальний ремонт будівлі Титарівського фельдшерського пункту по вул.Шкільна,16 а, с.Титарівка Старобільського району Луганської області </t>
  </si>
  <si>
    <t xml:space="preserve">Реконструкція будівлі Новоселівського фельдшерського пункту по вул.Горького, 19 а, с.Новоселівка Старобільського району Луганської області </t>
  </si>
  <si>
    <t>Будівництво вхідної групи для доступності маломобільних груп населення до приміщень загального користування Шульгинської сільської лікарської амбулаторії загальної практики - сімейної медицини за адресою: вул. Центральна, 12К  с. Шульгинка, Старобільський район, Луганська область</t>
  </si>
  <si>
    <t>Інша субвенція із бюджету Шульгинської ТГ</t>
  </si>
  <si>
    <t>Поновлення реконструкції комерційного вузла обліку газу Старобільської багатопрофільної лікарні за адресою: 92700, Луганська область, м. Старобільськ, вул. Монастирська, буд. 67</t>
  </si>
  <si>
    <t xml:space="preserve">Разом </t>
  </si>
  <si>
    <t>Розвитку фізичної культури та спорту</t>
  </si>
  <si>
    <t xml:space="preserve">Реконструкція площинних споруд Комунальної установи "Фізкультурно-спортивний комплекс “Колос” Старобільської міської ради Луганської області” </t>
  </si>
  <si>
    <t>Інша субвенція із районного бюджету Старобільського району</t>
  </si>
  <si>
    <t xml:space="preserve">Придбання трьох мультифункціональних спортивних майданчиків. </t>
  </si>
  <si>
    <t>Розвиток закладів освіти, дошкільних закладів та установ позашкільної роботи</t>
  </si>
  <si>
    <t>Реконструкція комерційних вузлів обліку природного газу у  Старобільських комунальних закладах дошкільної освіти  (ясла-садок) № 2 «Орлятко» по вул. Велика Садова, 8; № 3 «Дзвіночок» по вул.Мира,41а;№ 5 «Незабудка» по вул. Миру, 1 а; № 8 «Джерельце» по вул. Старотаганрогська, 107 а;комбінованого типу №  11 «Сонячний»  на кв. Ватутіна, 7 та у Половинкинському ліцеї с. Половинкино, пл. Дружби, 19.</t>
  </si>
  <si>
    <t xml:space="preserve">Капітальний ремонт системи опалення Калмиківського ліцея Старобільської міської ради Луганської області за адресою: Старобільський район, с. Калмиківка, вул. Аграрна,71 а </t>
  </si>
  <si>
    <t>Капітальний ремонт Лиманської загальноосвітньої школи I-III ступеня по вул.Піщаній,1,у с.Лиман Старобільського району</t>
  </si>
  <si>
    <t xml:space="preserve">Реконструкція Старобільської загальноосвітньої школи  I-III ступеня № 4 Старобільської райради на кв.Ватутіна 53а,Старобільськ,Луганської області  </t>
  </si>
  <si>
    <t>Державне управління</t>
  </si>
  <si>
    <t>Придбання службового автотранспорту (легковий автомобіль марки RENAULT DUSTER);</t>
  </si>
  <si>
    <t xml:space="preserve">Капітальний ремонт кабінетів адміністративної будівлі за адресою: вул. Центральна, 36 м.Старобільськ Луганської області </t>
  </si>
  <si>
    <t xml:space="preserve">Капітальний ремонт частини адміністративної будівлі за адресою: вул. Чкалова, 128 с. Підгорівка Старобільського району Луганської області </t>
  </si>
  <si>
    <t>Розроблення містобудівної документації Старобільської міської  територіальної громади(генеральний план,план зонування території м.Старобільськ, с.Лиман, с.Балакарівка, с.Бутківка, с.Проїздже, с.Проказіне, с.Курячівка, с.Ганнівка, с.Дубовівка) з урахуванням виконання робіт з оновлення нормативної грошової оцінки земель населених пунктів Стьаробільської міської територіальної громади (м.Старобільськ, с.Лиман, с.Балакарівка, с.Проїждже, с.Проказіне, с.Новоборове, с.Підгорівка, с.Половинкіне, с.Курячівка, с.Ганнівка, с.Дубовівка, с.Титарівка, с.Новоселівка)</t>
  </si>
  <si>
    <t xml:space="preserve">Реалізація заходів, спрямованих на підвищення доступності широкосмугового доступу до Інтернету в сільській місцевості» </t>
  </si>
  <si>
    <t xml:space="preserve">Розроблення проектів землеустрою щодо відведення земельних ділянок комунальної власності під спортивні та дитячі ігрові майданчики за адресами: Луганська обл., Старобільський р-н, с. Лиман, вул. Шкільна,   с. Калмиківка, вул. Аграрна, с. Підгорівка, вул. Чкалова,                    м. Старобільськ, кв. Ватутіна, м. Старобільськ, вул. Набережна,                                      с. Половинкине, вул. Чкалова, с. Проїздже, вул. Центральна, с. Курячівка,               вул. Центральна, с. Титарівка, вул. Комарова, с. Новоселівка, вул. Гагаріна,                с. Верхня Покровка, вул. Молодіжна, с. Новоборове, вул. Миру, с. Світле,                 вул. Центральна </t>
  </si>
  <si>
    <t>Будівництво обєктів житлово-комунального господарства</t>
  </si>
  <si>
    <t>Капітальний ремонт тротуару по вул Монастирська (від перехрестя вулиці Центральна до перехрестя вулиці Муранова) в місті Старобільськ Луганської області</t>
  </si>
  <si>
    <t>Капітальний ремонт тротуару по вул Велика Садова (від перехрестя вулиці Центральна до перехрестя вулиці Шафрановського) в місті Старобільськ Луганської області</t>
  </si>
  <si>
    <t>Реконструкція вуличного освітлення по вул. Набережна м.Старобільськ Луганської області</t>
  </si>
  <si>
    <t>Реконструкція вуличного освітлення на кв. Ватутіна м.Старобільськ Луганської області</t>
  </si>
  <si>
    <t>Реконструкція вуличного освітлення на вул. Південна м.Старобільськ Луганської області</t>
  </si>
  <si>
    <t>Будівництво електромережі для освітлення території Старобільської  міської громади від підвісного пішохідного переходу через р.Айдар в м. Старобільськ до вулиці Садова, с.Підгорівка Старобільського району Луганської області" (виготовлення проектно-кошторисної документації)</t>
  </si>
  <si>
    <t>«Освітлення вулиць в селі Світле Старобільського району Луганської області: вул. Центральна, вул. Озерна, вул. Шкільна, вул. Мира, вул. Горького. Будівництво.» (коригування проектно-кошторисної документації)</t>
  </si>
  <si>
    <t xml:space="preserve">«Освітлення вулиці Ягідна (КТП № 4901) с. Калмиківка  Старобільського району Луганської області. Будівництво» (виготовлення проектно-кошторисної документації) </t>
  </si>
  <si>
    <t xml:space="preserve">Освітлення вулиці Набережна (КТП 1034) с. Половинкине Старобільського району Луганської області. Будівництво”. Луганська область, Старобільский район, с. Половинкине, вул. Набережна. Будівництво </t>
  </si>
  <si>
    <t xml:space="preserve">“Освітлення вулиці Набережна (КТП 1008) с. Половинкине Старобільського району Луганської області. Будівництво”. Луганська область, Старобільский район, с. Половинкине, вул. Набережна. Будівництво </t>
  </si>
  <si>
    <t xml:space="preserve">“Реконстукція мереж вуличного освітлення по вул. Молодіжна та Новосадова, с. Половинкине Старобільського району Луганської області”. Луганська область, Старобільский район, с. Половинкине, вул. Молодіжна та Новосадова. Реконструкція </t>
  </si>
  <si>
    <t xml:space="preserve">“Реконструкція мереж вуличного освітлення по вул. Пригородня, с. Половинкине Старобільського району Луганської області”. Луганська область, Старобільский район, с.Половинкине, вул. Пригородня. Реконструкція </t>
  </si>
  <si>
    <t xml:space="preserve">“Освітлення вулиці Гагаріна (КТП 4011) в с. Новоселівка Старобільського району Луганської області. Будівництво”. Луганська область, Старобільский район, с. Новоселівка,вул.Гагаріна. Будівництво </t>
  </si>
  <si>
    <t xml:space="preserve">“Освітлення вулиці Гагаріна (КТП 4014) в с. Новоселівка Старобільського району Луганської області. Будівництво”. Луганська область, Старобільский район, с. Новоселівка, вул. Гагаріна. Будівництво </t>
  </si>
  <si>
    <t>Виготовлення проектно-кошторисної документації по об'єкту "Капітальний ремонт асфальтобетонного покриття дороги по вул. Залізнична від вул. Рубіжна до вул. Південна м.Старобільськ,Луганської області"</t>
  </si>
  <si>
    <t xml:space="preserve">Виготовлення проектно-кошторисної документації по об'єкту "Капітальний ремонт асфальтобетонного покриття дороги від будинку № 89 до буд.№ 95 по вул. Рубіжна, м.Старобільськ,Луганської області" </t>
  </si>
  <si>
    <t xml:space="preserve">Виготовлення проектно-кошторисної документації по об'єкту "Капітальний ремонт асфальтобетонного покриття дороги від будинку №5 кв.Ватутіна до вул.Рубіжна,м.Старобільськ,Луганської області" </t>
  </si>
  <si>
    <t>Виготовлення проектно-кошторисної документації по об'єкту "Капітальний ремонт асфальтобетонного покриття дороги по вулиці Буткова у місті Старобільськ Луганської області"</t>
  </si>
  <si>
    <t xml:space="preserve">Капітальний ремонт асфальтобетонного покриття дороги по вулиці Заводська м. Старобільськ </t>
  </si>
  <si>
    <t>Капітальний ремонт комунальної автодороги по вул. Кобиляцької м. Старобільськ, Луганської області</t>
  </si>
  <si>
    <t>ВСЬОГО</t>
  </si>
</sst>
</file>

<file path=xl/styles.xml><?xml version="1.0" encoding="utf-8"?>
<styleSheet xmlns="http://schemas.openxmlformats.org/spreadsheetml/2006/main">
  <numFmts count="7">
    <numFmt numFmtId="42" formatCode="_(&quot;$&quot;* #,##0_);_(&quot;$&quot;* \(#,##0\);_(&quot;$&quot;* &quot;-&quot;_);_(@_)"/>
    <numFmt numFmtId="176" formatCode="_-* #,##0.00_-;\-* #,##0.00_-;_-* &quot;-&quot;??_-;_-@_-"/>
    <numFmt numFmtId="177" formatCode="_ * #,##0_ ;_ * \-#,##0_ ;_ * &quot;-&quot;_ ;_ @_ "/>
    <numFmt numFmtId="178" formatCode="_-* #,##0.000_-;\-* #,##0.000_-;_-* &quot;-&quot;??_-;_-@_-"/>
    <numFmt numFmtId="179" formatCode="#,##0.000_ ;[Red]\-#,##0.000\ "/>
    <numFmt numFmtId="44" formatCode="_(&quot;$&quot;* #,##0.00_);_(&quot;$&quot;* \(#,##0.00\);_(&quot;$&quot;* &quot;-&quot;??_);_(@_)"/>
    <numFmt numFmtId="180" formatCode="0.000"/>
  </numFmts>
  <fonts count="38">
    <font>
      <sz val="10"/>
      <color theme="1"/>
      <name val="Calibri"/>
      <charset val="204"/>
      <scheme val="minor"/>
    </font>
    <font>
      <sz val="14"/>
      <color theme="1"/>
      <name val="Times New Roman"/>
      <charset val="204"/>
    </font>
    <font>
      <b/>
      <sz val="14"/>
      <name val="Times New Roman"/>
      <charset val="204"/>
    </font>
    <font>
      <b/>
      <sz val="12"/>
      <name val="Times New Roman"/>
      <charset val="204"/>
    </font>
    <font>
      <b/>
      <i/>
      <sz val="12"/>
      <color indexed="8"/>
      <name val="Times New Roman"/>
      <charset val="204"/>
    </font>
    <font>
      <sz val="11"/>
      <name val="Times New Roman"/>
      <charset val="204"/>
    </font>
    <font>
      <b/>
      <sz val="11"/>
      <color indexed="8"/>
      <name val="Times New Roman"/>
      <charset val="204"/>
    </font>
    <font>
      <sz val="11"/>
      <color theme="1"/>
      <name val="Times New Roman"/>
      <charset val="204"/>
    </font>
    <font>
      <b/>
      <sz val="11"/>
      <name val="Times New Roman"/>
      <charset val="204"/>
    </font>
    <font>
      <sz val="12"/>
      <name val="Times New Roman"/>
      <charset val="204"/>
    </font>
    <font>
      <b/>
      <sz val="11"/>
      <color theme="1"/>
      <name val="Times New Roman"/>
      <charset val="204"/>
    </font>
    <font>
      <sz val="12"/>
      <color indexed="8"/>
      <name val="Times New Roman"/>
      <charset val="204"/>
    </font>
    <font>
      <sz val="11"/>
      <color indexed="8"/>
      <name val="Times New Roman"/>
      <charset val="204"/>
    </font>
    <font>
      <b/>
      <sz val="12"/>
      <color indexed="8"/>
      <name val="Times New Roman"/>
      <charset val="204"/>
    </font>
    <font>
      <sz val="11"/>
      <color rgb="FF000000"/>
      <name val="Times New Roman"/>
      <charset val="204"/>
    </font>
    <font>
      <b/>
      <sz val="11"/>
      <color rgb="FF000000"/>
      <name val="Times New Roman"/>
      <charset val="204"/>
    </font>
    <font>
      <sz val="12"/>
      <color theme="1"/>
      <name val="Times New Roman"/>
      <charset val="204"/>
    </font>
    <font>
      <sz val="10"/>
      <color theme="1"/>
      <name val="Times New Roman"/>
      <charset val="204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23" fillId="13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177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1" fillId="17" borderId="5" applyNumberFormat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20" fillId="16" borderId="4" applyNumberFormat="0" applyFon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11" borderId="3" applyNumberForma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36" fillId="14" borderId="8" applyNumberFormat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8" fillId="14" borderId="3" applyNumberFormat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</cellStyleXfs>
  <cellXfs count="5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/>
    </xf>
    <xf numFmtId="0" fontId="5" fillId="2" borderId="1" xfId="0" applyFont="1" applyFill="1" applyBorder="1" applyAlignment="1">
      <alignment horizontal="center" vertical="center"/>
    </xf>
    <xf numFmtId="17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justify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179" fontId="8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0" fontId="9" fillId="0" borderId="1" xfId="0" applyFont="1" applyBorder="1" applyAlignment="1">
      <alignment horizontal="center" vertical="center"/>
    </xf>
    <xf numFmtId="179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0" fontId="9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179" fontId="10" fillId="0" borderId="1" xfId="0" applyNumberFormat="1" applyFont="1" applyBorder="1" applyAlignment="1">
      <alignment horizontal="center"/>
    </xf>
    <xf numFmtId="179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178" fontId="12" fillId="0" borderId="1" xfId="2" applyNumberFormat="1" applyFont="1" applyBorder="1" applyAlignment="1">
      <alignment horizontal="center" vertical="center" wrapText="1"/>
    </xf>
    <xf numFmtId="180" fontId="1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center" vertical="center" wrapText="1"/>
    </xf>
    <xf numFmtId="178" fontId="6" fillId="0" borderId="1" xfId="2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180" fontId="5" fillId="0" borderId="1" xfId="2" applyNumberFormat="1" applyFont="1" applyFill="1" applyBorder="1" applyAlignment="1">
      <alignment horizontal="right" vertical="center" wrapText="1"/>
    </xf>
    <xf numFmtId="180" fontId="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justify" vertical="center"/>
    </xf>
    <xf numFmtId="0" fontId="15" fillId="0" borderId="1" xfId="0" applyFont="1" applyBorder="1" applyAlignment="1">
      <alignment horizontal="center" vertical="center"/>
    </xf>
    <xf numFmtId="178" fontId="7" fillId="0" borderId="1" xfId="2" applyNumberFormat="1" applyFont="1" applyBorder="1"/>
    <xf numFmtId="178" fontId="7" fillId="0" borderId="1" xfId="2" applyNumberFormat="1" applyFont="1" applyBorder="1" applyAlignment="1">
      <alignment horizontal="right"/>
    </xf>
    <xf numFmtId="178" fontId="14" fillId="0" borderId="1" xfId="2" applyNumberFormat="1" applyFont="1" applyBorder="1" applyAlignment="1">
      <alignment horizontal="center" vertical="center"/>
    </xf>
    <xf numFmtId="178" fontId="9" fillId="0" borderId="1" xfId="2" applyNumberFormat="1" applyFont="1" applyFill="1" applyBorder="1" applyAlignment="1">
      <alignment vertical="center" wrapText="1"/>
    </xf>
    <xf numFmtId="0" fontId="10" fillId="0" borderId="1" xfId="0" applyFont="1" applyBorder="1" applyAlignment="1">
      <alignment horizontal="center" wrapText="1"/>
    </xf>
    <xf numFmtId="178" fontId="10" fillId="0" borderId="1" xfId="2" applyNumberFormat="1" applyFont="1" applyBorder="1"/>
    <xf numFmtId="0" fontId="7" fillId="0" borderId="0" xfId="0" applyFont="1"/>
    <xf numFmtId="0" fontId="16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0" fillId="0" borderId="1" xfId="0" applyBorder="1"/>
    <xf numFmtId="0" fontId="17" fillId="0" borderId="1" xfId="0" applyFont="1" applyBorder="1"/>
    <xf numFmtId="0" fontId="14" fillId="0" borderId="1" xfId="0" applyFont="1" applyBorder="1" applyAlignment="1">
      <alignment horizontal="center" wrapText="1"/>
    </xf>
    <xf numFmtId="0" fontId="17" fillId="2" borderId="1" xfId="0" applyFont="1" applyFill="1" applyBorder="1"/>
    <xf numFmtId="0" fontId="0" fillId="2" borderId="1" xfId="0" applyFill="1" applyBorder="1"/>
    <xf numFmtId="0" fontId="5" fillId="2" borderId="1" xfId="0" applyFont="1" applyFill="1" applyBorder="1" applyAlignment="1">
      <alignment horizontal="center" vertical="center" wrapText="1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4"/>
  <sheetViews>
    <sheetView tabSelected="1" workbookViewId="0">
      <pane xSplit="2" ySplit="10" topLeftCell="F57" activePane="bottomRight" state="frozen"/>
      <selection/>
      <selection pane="topRight"/>
      <selection pane="bottomLeft"/>
      <selection pane="bottomRight" activeCell="H3" sqref="H3"/>
    </sheetView>
  </sheetViews>
  <sheetFormatPr defaultColWidth="9" defaultRowHeight="13.8"/>
  <cols>
    <col min="1" max="1" width="87" customWidth="1"/>
    <col min="2" max="2" width="13.4259259259259" customWidth="1"/>
    <col min="3" max="3" width="16" customWidth="1"/>
    <col min="4" max="4" width="14.712962962963" customWidth="1"/>
    <col min="5" max="5" width="16" customWidth="1"/>
    <col min="6" max="6" width="11.287037037037" customWidth="1"/>
    <col min="7" max="7" width="14.287037037037" customWidth="1"/>
    <col min="8" max="8" width="11.8518518518519" customWidth="1"/>
    <col min="9" max="9" width="19.4259259259259" customWidth="1"/>
  </cols>
  <sheetData>
    <row r="1" ht="18" spans="8:8">
      <c r="H1" s="1" t="s">
        <v>0</v>
      </c>
    </row>
    <row r="2" ht="18" spans="8:8">
      <c r="H2" s="1" t="s">
        <v>1</v>
      </c>
    </row>
    <row r="3" ht="18" spans="8:8">
      <c r="H3" s="1" t="s">
        <v>2</v>
      </c>
    </row>
    <row r="4" ht="15.6" spans="9:9">
      <c r="I4" s="44" t="s">
        <v>3</v>
      </c>
    </row>
    <row r="6" ht="17.4" spans="1:11">
      <c r="A6" s="2" t="s">
        <v>4</v>
      </c>
      <c r="B6" s="2"/>
      <c r="C6" s="2"/>
      <c r="D6" s="2"/>
      <c r="E6" s="2"/>
      <c r="F6" s="2"/>
      <c r="G6" s="2"/>
      <c r="H6" s="2"/>
      <c r="I6" s="2"/>
      <c r="J6" s="45"/>
      <c r="K6" s="45"/>
    </row>
    <row r="8" ht="15.6" spans="1:9">
      <c r="A8" s="3" t="s">
        <v>5</v>
      </c>
      <c r="B8" s="3" t="s">
        <v>6</v>
      </c>
      <c r="C8" s="3" t="s">
        <v>7</v>
      </c>
      <c r="D8" s="3" t="s">
        <v>8</v>
      </c>
      <c r="E8" s="3"/>
      <c r="F8" s="3"/>
      <c r="G8" s="3"/>
      <c r="H8" s="3"/>
      <c r="I8" s="3" t="s">
        <v>9</v>
      </c>
    </row>
    <row r="9" ht="15.6" spans="1:9">
      <c r="A9" s="3"/>
      <c r="B9" s="3"/>
      <c r="C9" s="3"/>
      <c r="D9" s="3" t="s">
        <v>10</v>
      </c>
      <c r="E9" s="3" t="s">
        <v>11</v>
      </c>
      <c r="F9" s="3"/>
      <c r="G9" s="3"/>
      <c r="H9" s="3"/>
      <c r="I9" s="3"/>
    </row>
    <row r="10" ht="31.2" spans="1:9">
      <c r="A10" s="3"/>
      <c r="B10" s="3"/>
      <c r="C10" s="3"/>
      <c r="D10" s="3"/>
      <c r="E10" s="3" t="s">
        <v>12</v>
      </c>
      <c r="F10" s="3" t="s">
        <v>13</v>
      </c>
      <c r="G10" s="3" t="s">
        <v>14</v>
      </c>
      <c r="H10" s="3" t="s">
        <v>15</v>
      </c>
      <c r="I10" s="3"/>
    </row>
    <row r="11" spans="1:9">
      <c r="A11" s="4">
        <v>1</v>
      </c>
      <c r="B11" s="4">
        <v>2</v>
      </c>
      <c r="C11" s="4">
        <v>3</v>
      </c>
      <c r="D11" s="4">
        <v>4</v>
      </c>
      <c r="E11" s="4">
        <v>5</v>
      </c>
      <c r="F11" s="4">
        <v>6</v>
      </c>
      <c r="G11" s="4">
        <v>7</v>
      </c>
      <c r="H11" s="4">
        <v>8</v>
      </c>
      <c r="I11" s="4">
        <v>9</v>
      </c>
    </row>
    <row r="12" ht="15.6" spans="1:9">
      <c r="A12" s="5" t="s">
        <v>16</v>
      </c>
      <c r="B12" s="5"/>
      <c r="C12" s="5"/>
      <c r="D12" s="5"/>
      <c r="E12" s="5"/>
      <c r="F12" s="5"/>
      <c r="G12" s="5"/>
      <c r="H12" s="5"/>
      <c r="I12" s="46"/>
    </row>
    <row r="13" ht="27.6" spans="1:9">
      <c r="A13" s="6" t="s">
        <v>17</v>
      </c>
      <c r="B13" s="7">
        <v>2021</v>
      </c>
      <c r="C13" s="8">
        <f>D13</f>
        <v>160.706</v>
      </c>
      <c r="D13" s="8">
        <f>E13+F13+G13+H13</f>
        <v>160.706</v>
      </c>
      <c r="E13" s="8">
        <v>156.406</v>
      </c>
      <c r="F13" s="8"/>
      <c r="G13" s="8">
        <v>4.3</v>
      </c>
      <c r="H13" s="8"/>
      <c r="I13" s="47"/>
    </row>
    <row r="14" ht="27.6" spans="1:9">
      <c r="A14" s="6" t="s">
        <v>18</v>
      </c>
      <c r="B14" s="7">
        <v>2021</v>
      </c>
      <c r="C14" s="8">
        <f>D14</f>
        <v>427.204</v>
      </c>
      <c r="D14" s="8">
        <f>E14+F14+G14+H14</f>
        <v>427.204</v>
      </c>
      <c r="E14" s="8">
        <v>413.204</v>
      </c>
      <c r="F14" s="8"/>
      <c r="G14" s="8">
        <v>14</v>
      </c>
      <c r="H14" s="8"/>
      <c r="I14" s="47"/>
    </row>
    <row r="15" ht="55.2" spans="1:9">
      <c r="A15" s="9" t="s">
        <v>19</v>
      </c>
      <c r="B15" s="7">
        <v>2021</v>
      </c>
      <c r="C15" s="8">
        <f>D15</f>
        <v>47.921</v>
      </c>
      <c r="D15" s="8">
        <f>H15</f>
        <v>47.921</v>
      </c>
      <c r="E15" s="8"/>
      <c r="F15" s="8"/>
      <c r="G15" s="8"/>
      <c r="H15" s="8">
        <v>47.921</v>
      </c>
      <c r="I15" s="48" t="s">
        <v>20</v>
      </c>
    </row>
    <row r="16" ht="35.25" customHeight="1" spans="1:9">
      <c r="A16" s="9" t="s">
        <v>21</v>
      </c>
      <c r="B16" s="7">
        <v>2021</v>
      </c>
      <c r="C16" s="8">
        <f>D16</f>
        <v>131.021</v>
      </c>
      <c r="D16" s="8">
        <f>G16</f>
        <v>131.021</v>
      </c>
      <c r="E16" s="8"/>
      <c r="F16" s="8"/>
      <c r="G16" s="8">
        <v>131.021</v>
      </c>
      <c r="H16" s="8"/>
      <c r="I16" s="49"/>
    </row>
    <row r="17" spans="1:9">
      <c r="A17" s="10" t="s">
        <v>22</v>
      </c>
      <c r="B17" s="11"/>
      <c r="C17" s="12">
        <f>SUM(C13:C16)</f>
        <v>766.852</v>
      </c>
      <c r="D17" s="12">
        <f t="shared" ref="D17:H17" si="0">SUM(D13:D16)</f>
        <v>766.852</v>
      </c>
      <c r="E17" s="12">
        <f t="shared" si="0"/>
        <v>569.61</v>
      </c>
      <c r="F17" s="12">
        <f t="shared" si="0"/>
        <v>0</v>
      </c>
      <c r="G17" s="12">
        <f t="shared" si="0"/>
        <v>149.321</v>
      </c>
      <c r="H17" s="12">
        <f t="shared" si="0"/>
        <v>47.921</v>
      </c>
      <c r="I17" s="50"/>
    </row>
    <row r="18" spans="1:9">
      <c r="A18" s="13"/>
      <c r="B18" s="13"/>
      <c r="C18" s="13"/>
      <c r="D18" s="13"/>
      <c r="E18" s="13"/>
      <c r="F18" s="13"/>
      <c r="G18" s="13"/>
      <c r="H18" s="13"/>
      <c r="I18" s="46"/>
    </row>
    <row r="19" ht="15.6" spans="1:9">
      <c r="A19" s="5" t="s">
        <v>23</v>
      </c>
      <c r="B19" s="5"/>
      <c r="C19" s="5"/>
      <c r="D19" s="5"/>
      <c r="E19" s="5"/>
      <c r="F19" s="5"/>
      <c r="G19" s="5"/>
      <c r="H19" s="5"/>
      <c r="I19" s="46"/>
    </row>
    <row r="20" ht="29.25" customHeight="1" spans="1:9">
      <c r="A20" s="6" t="s">
        <v>24</v>
      </c>
      <c r="B20" s="14">
        <v>2021</v>
      </c>
      <c r="C20" s="15">
        <f>D20</f>
        <v>6120</v>
      </c>
      <c r="D20" s="8">
        <f>SUM(E20:H20)</f>
        <v>6120</v>
      </c>
      <c r="E20" s="15"/>
      <c r="F20" s="15"/>
      <c r="G20" s="15">
        <v>120</v>
      </c>
      <c r="H20" s="15">
        <v>6000</v>
      </c>
      <c r="I20" s="48" t="s">
        <v>25</v>
      </c>
    </row>
    <row r="21" ht="33" customHeight="1" spans="1:9">
      <c r="A21" s="16" t="s">
        <v>26</v>
      </c>
      <c r="B21" s="17">
        <v>2021</v>
      </c>
      <c r="C21" s="8">
        <f>D21</f>
        <v>1506.517</v>
      </c>
      <c r="D21" s="8">
        <f>SUM(E21:H21)</f>
        <v>1506.517</v>
      </c>
      <c r="E21" s="8">
        <v>1204.902</v>
      </c>
      <c r="F21" s="8">
        <v>150.615</v>
      </c>
      <c r="G21" s="8">
        <v>151</v>
      </c>
      <c r="H21" s="8"/>
      <c r="I21" s="51"/>
    </row>
    <row r="22" spans="1:9">
      <c r="A22" s="18" t="s">
        <v>22</v>
      </c>
      <c r="B22" s="19"/>
      <c r="C22" s="20">
        <f>SUM(C20:C21)</f>
        <v>7626.517</v>
      </c>
      <c r="D22" s="20">
        <f t="shared" ref="D22:H22" si="1">SUM(D20:D21)</f>
        <v>7626.517</v>
      </c>
      <c r="E22" s="20">
        <f t="shared" si="1"/>
        <v>1204.902</v>
      </c>
      <c r="F22" s="20">
        <f t="shared" si="1"/>
        <v>150.615</v>
      </c>
      <c r="G22" s="20">
        <f t="shared" si="1"/>
        <v>271</v>
      </c>
      <c r="H22" s="20">
        <f t="shared" si="1"/>
        <v>6000</v>
      </c>
      <c r="I22" s="21"/>
    </row>
    <row r="23" spans="1:9">
      <c r="A23" s="18"/>
      <c r="B23" s="19"/>
      <c r="C23" s="21"/>
      <c r="D23" s="21"/>
      <c r="E23" s="21"/>
      <c r="F23" s="21"/>
      <c r="G23" s="21"/>
      <c r="H23" s="13"/>
      <c r="I23" s="46"/>
    </row>
    <row r="24" ht="15.6" spans="1:11">
      <c r="A24" s="5" t="s">
        <v>27</v>
      </c>
      <c r="B24" s="5"/>
      <c r="C24" s="5"/>
      <c r="D24" s="5"/>
      <c r="E24" s="5"/>
      <c r="F24" s="5"/>
      <c r="G24" s="5"/>
      <c r="H24" s="5"/>
      <c r="I24" s="13"/>
      <c r="J24" s="43"/>
      <c r="K24" s="43"/>
    </row>
    <row r="25" ht="81.75" customHeight="1" spans="1:11">
      <c r="A25" s="22" t="s">
        <v>28</v>
      </c>
      <c r="B25" s="23">
        <v>2021</v>
      </c>
      <c r="C25" s="24">
        <v>2030</v>
      </c>
      <c r="D25" s="24">
        <v>2030</v>
      </c>
      <c r="E25" s="24"/>
      <c r="F25" s="24"/>
      <c r="G25" s="24">
        <v>2030</v>
      </c>
      <c r="H25" s="25"/>
      <c r="I25" s="13"/>
      <c r="J25" s="43"/>
      <c r="K25" s="43"/>
    </row>
    <row r="26" ht="35.25" customHeight="1" spans="1:11">
      <c r="A26" s="26" t="s">
        <v>29</v>
      </c>
      <c r="B26" s="27">
        <v>2021</v>
      </c>
      <c r="C26" s="24">
        <v>599.567</v>
      </c>
      <c r="D26" s="24">
        <v>599.567</v>
      </c>
      <c r="E26" s="28"/>
      <c r="F26" s="28"/>
      <c r="G26" s="24">
        <v>599.567</v>
      </c>
      <c r="H26" s="29"/>
      <c r="I26" s="13"/>
      <c r="J26" s="43"/>
      <c r="K26" s="43"/>
    </row>
    <row r="27" ht="36" customHeight="1" spans="1:11">
      <c r="A27" s="30" t="s">
        <v>30</v>
      </c>
      <c r="B27" s="27">
        <v>2021</v>
      </c>
      <c r="C27" s="24">
        <v>2311.19</v>
      </c>
      <c r="D27" s="24">
        <v>2311.19</v>
      </c>
      <c r="E27" s="24">
        <v>2280</v>
      </c>
      <c r="F27" s="24"/>
      <c r="G27" s="24">
        <v>31.19</v>
      </c>
      <c r="H27" s="5"/>
      <c r="I27" s="13"/>
      <c r="J27" s="43"/>
      <c r="K27" s="43"/>
    </row>
    <row r="28" ht="36.75" customHeight="1" spans="1:11">
      <c r="A28" s="30" t="s">
        <v>31</v>
      </c>
      <c r="B28" s="27">
        <v>2021</v>
      </c>
      <c r="C28" s="24">
        <v>1360.534</v>
      </c>
      <c r="D28" s="24">
        <v>1360.534</v>
      </c>
      <c r="E28" s="24">
        <v>1357.294</v>
      </c>
      <c r="F28" s="24"/>
      <c r="G28" s="24">
        <v>3.24</v>
      </c>
      <c r="H28" s="5"/>
      <c r="I28" s="13"/>
      <c r="J28" s="43"/>
      <c r="K28" s="43"/>
    </row>
    <row r="29" ht="21.75" customHeight="1" spans="1:11">
      <c r="A29" s="18" t="s">
        <v>22</v>
      </c>
      <c r="B29" s="27"/>
      <c r="C29" s="28">
        <f>SUM(C25:C28)</f>
        <v>6301.291</v>
      </c>
      <c r="D29" s="28">
        <f t="shared" ref="D29:G29" si="2">SUM(D25:D28)</f>
        <v>6301.291</v>
      </c>
      <c r="E29" s="28">
        <f t="shared" si="2"/>
        <v>3637.294</v>
      </c>
      <c r="F29" s="28">
        <f t="shared" si="2"/>
        <v>0</v>
      </c>
      <c r="G29" s="28">
        <f t="shared" si="2"/>
        <v>2663.997</v>
      </c>
      <c r="H29" s="25"/>
      <c r="I29" s="13"/>
      <c r="J29" s="43"/>
      <c r="K29" s="43"/>
    </row>
    <row r="30" ht="15.6" spans="1:11">
      <c r="A30" s="27"/>
      <c r="B30" s="27"/>
      <c r="C30" s="25"/>
      <c r="D30" s="25"/>
      <c r="E30" s="25"/>
      <c r="F30" s="25"/>
      <c r="G30" s="25"/>
      <c r="H30" s="5"/>
      <c r="I30" s="13"/>
      <c r="J30" s="43"/>
      <c r="K30" s="43"/>
    </row>
    <row r="31" ht="15.6" spans="1:11">
      <c r="A31" s="27"/>
      <c r="B31" s="10" t="s">
        <v>32</v>
      </c>
      <c r="C31" s="10"/>
      <c r="D31" s="10"/>
      <c r="E31" s="25"/>
      <c r="F31" s="25"/>
      <c r="G31" s="25"/>
      <c r="H31" s="5"/>
      <c r="I31" s="13"/>
      <c r="J31" s="43"/>
      <c r="K31" s="43"/>
    </row>
    <row r="32" ht="15.6" spans="1:11">
      <c r="A32" s="31" t="s">
        <v>33</v>
      </c>
      <c r="B32" s="14">
        <v>2021</v>
      </c>
      <c r="C32" s="32">
        <v>1125</v>
      </c>
      <c r="D32" s="15">
        <v>1125</v>
      </c>
      <c r="E32" s="15">
        <v>0</v>
      </c>
      <c r="F32" s="15">
        <v>0</v>
      </c>
      <c r="G32" s="15">
        <v>1125</v>
      </c>
      <c r="H32" s="15">
        <v>0</v>
      </c>
      <c r="I32" s="13"/>
      <c r="J32" s="43"/>
      <c r="K32" s="43"/>
    </row>
    <row r="33" ht="33" customHeight="1" spans="1:11">
      <c r="A33" s="6" t="s">
        <v>34</v>
      </c>
      <c r="B33" s="27">
        <v>2021</v>
      </c>
      <c r="C33" s="33">
        <v>504</v>
      </c>
      <c r="D33" s="33">
        <v>504</v>
      </c>
      <c r="E33" s="25"/>
      <c r="F33" s="25"/>
      <c r="G33" s="33">
        <v>504</v>
      </c>
      <c r="H33" s="34"/>
      <c r="I33" s="13"/>
      <c r="J33" s="43"/>
      <c r="K33" s="43"/>
    </row>
    <row r="34" ht="36.75" customHeight="1" spans="1:11">
      <c r="A34" s="6" t="s">
        <v>35</v>
      </c>
      <c r="B34" s="27">
        <v>2021</v>
      </c>
      <c r="C34" s="33">
        <v>199.934</v>
      </c>
      <c r="D34" s="33">
        <v>199.934</v>
      </c>
      <c r="E34" s="25"/>
      <c r="F34" s="25"/>
      <c r="G34" s="33">
        <v>199.934</v>
      </c>
      <c r="H34" s="34"/>
      <c r="I34" s="13"/>
      <c r="J34" s="43"/>
      <c r="K34" s="43"/>
    </row>
    <row r="35" ht="111.75" customHeight="1" spans="1:11">
      <c r="A35" s="35" t="s">
        <v>36</v>
      </c>
      <c r="B35" s="27">
        <v>2021</v>
      </c>
      <c r="C35" s="25">
        <v>4296.066</v>
      </c>
      <c r="D35" s="25">
        <v>4296.066</v>
      </c>
      <c r="E35" s="25"/>
      <c r="F35" s="25"/>
      <c r="G35" s="25">
        <v>4296.066</v>
      </c>
      <c r="H35" s="5"/>
      <c r="I35" s="13"/>
      <c r="J35" s="43"/>
      <c r="K35" s="43"/>
    </row>
    <row r="36" ht="36" customHeight="1" spans="1:11">
      <c r="A36" s="35" t="s">
        <v>37</v>
      </c>
      <c r="B36" s="27">
        <v>2021</v>
      </c>
      <c r="C36" s="25">
        <v>1485</v>
      </c>
      <c r="D36" s="25">
        <v>1485</v>
      </c>
      <c r="E36" s="25">
        <v>1485</v>
      </c>
      <c r="F36" s="25"/>
      <c r="G36" s="25"/>
      <c r="H36" s="5"/>
      <c r="I36" s="13"/>
      <c r="J36" s="43"/>
      <c r="K36" s="43"/>
    </row>
    <row r="37" ht="112.5" customHeight="1" spans="1:11">
      <c r="A37" s="35" t="s">
        <v>38</v>
      </c>
      <c r="B37" s="27">
        <v>2021</v>
      </c>
      <c r="C37" s="25">
        <v>49.79</v>
      </c>
      <c r="D37" s="25">
        <v>49.79</v>
      </c>
      <c r="E37" s="25"/>
      <c r="F37" s="25"/>
      <c r="G37" s="25">
        <v>49.79</v>
      </c>
      <c r="H37" s="5"/>
      <c r="I37" s="13"/>
      <c r="J37" s="43"/>
      <c r="K37" s="43"/>
    </row>
    <row r="38" ht="23.25" customHeight="1" spans="1:11">
      <c r="A38" s="18" t="s">
        <v>22</v>
      </c>
      <c r="B38" s="19"/>
      <c r="C38" s="20">
        <f>SUM(C32:C37)</f>
        <v>7659.79</v>
      </c>
      <c r="D38" s="20">
        <f t="shared" ref="D38:H38" si="3">SUM(D32:D37)</f>
        <v>7659.79</v>
      </c>
      <c r="E38" s="20">
        <f t="shared" si="3"/>
        <v>1485</v>
      </c>
      <c r="F38" s="20">
        <f t="shared" si="3"/>
        <v>0</v>
      </c>
      <c r="G38" s="20">
        <f t="shared" si="3"/>
        <v>6174.79</v>
      </c>
      <c r="H38" s="20">
        <f t="shared" si="3"/>
        <v>0</v>
      </c>
      <c r="I38" s="13"/>
      <c r="J38" s="43"/>
      <c r="K38" s="43"/>
    </row>
    <row r="39" ht="15" customHeight="1" spans="1:11">
      <c r="A39" s="18"/>
      <c r="B39" s="19"/>
      <c r="C39" s="20"/>
      <c r="D39" s="20"/>
      <c r="E39" s="20"/>
      <c r="F39" s="20"/>
      <c r="G39" s="20"/>
      <c r="H39" s="20"/>
      <c r="I39" s="13"/>
      <c r="J39" s="43"/>
      <c r="K39" s="43"/>
    </row>
    <row r="40" ht="22.5" customHeight="1" spans="1:11">
      <c r="A40" s="36" t="s">
        <v>39</v>
      </c>
      <c r="B40" s="36"/>
      <c r="C40" s="36"/>
      <c r="D40" s="36"/>
      <c r="E40" s="36"/>
      <c r="F40" s="36"/>
      <c r="G40" s="36"/>
      <c r="H40" s="36"/>
      <c r="I40" s="13"/>
      <c r="J40" s="43"/>
      <c r="K40" s="43"/>
    </row>
    <row r="41" ht="32.25" customHeight="1" spans="1:11">
      <c r="A41" s="22" t="s">
        <v>40</v>
      </c>
      <c r="B41" s="27">
        <v>2021</v>
      </c>
      <c r="C41" s="37">
        <v>4885.611</v>
      </c>
      <c r="D41" s="37">
        <f>E41+F41+G41+H41</f>
        <v>4806.611</v>
      </c>
      <c r="E41" s="37"/>
      <c r="F41" s="37"/>
      <c r="G41" s="38">
        <v>4806.611</v>
      </c>
      <c r="H41" s="39"/>
      <c r="I41" s="13"/>
      <c r="J41" s="43"/>
      <c r="K41" s="43"/>
    </row>
    <row r="42" ht="33.75" customHeight="1" spans="1:11">
      <c r="A42" s="22" t="s">
        <v>41</v>
      </c>
      <c r="B42" s="27">
        <v>2021</v>
      </c>
      <c r="C42" s="37">
        <v>2836.935</v>
      </c>
      <c r="D42" s="37">
        <f t="shared" ref="D42:D60" si="4">E42+F42+G42+H42</f>
        <v>2798.335</v>
      </c>
      <c r="E42" s="37"/>
      <c r="F42" s="37"/>
      <c r="G42" s="38">
        <v>2798.335</v>
      </c>
      <c r="H42" s="39"/>
      <c r="I42" s="13"/>
      <c r="J42" s="43"/>
      <c r="K42" s="43"/>
    </row>
    <row r="43" ht="31.5" customHeight="1" spans="1:11">
      <c r="A43" s="22" t="s">
        <v>42</v>
      </c>
      <c r="B43" s="27">
        <v>2021</v>
      </c>
      <c r="C43" s="37">
        <f t="shared" ref="C43:C58" si="5">D43</f>
        <v>585.996</v>
      </c>
      <c r="D43" s="37">
        <f t="shared" si="4"/>
        <v>585.996</v>
      </c>
      <c r="E43" s="37"/>
      <c r="F43" s="37"/>
      <c r="G43" s="38">
        <v>585.996</v>
      </c>
      <c r="H43" s="39"/>
      <c r="I43" s="13"/>
      <c r="J43" s="43"/>
      <c r="K43" s="43"/>
    </row>
    <row r="44" ht="31.5" customHeight="1" spans="1:11">
      <c r="A44" s="22" t="s">
        <v>43</v>
      </c>
      <c r="B44" s="27">
        <v>2021</v>
      </c>
      <c r="C44" s="37">
        <f t="shared" si="5"/>
        <v>987.84</v>
      </c>
      <c r="D44" s="37">
        <f t="shared" si="4"/>
        <v>987.84</v>
      </c>
      <c r="E44" s="37"/>
      <c r="F44" s="37"/>
      <c r="G44" s="38">
        <v>987.84</v>
      </c>
      <c r="H44" s="39"/>
      <c r="I44" s="13"/>
      <c r="J44" s="43"/>
      <c r="K44" s="43"/>
    </row>
    <row r="45" ht="30" customHeight="1" spans="1:11">
      <c r="A45" s="22" t="s">
        <v>44</v>
      </c>
      <c r="B45" s="27">
        <v>2021</v>
      </c>
      <c r="C45" s="37">
        <f t="shared" si="5"/>
        <v>339.746</v>
      </c>
      <c r="D45" s="37">
        <f t="shared" si="4"/>
        <v>339.746</v>
      </c>
      <c r="E45" s="37"/>
      <c r="F45" s="37"/>
      <c r="G45" s="38">
        <v>339.746</v>
      </c>
      <c r="H45" s="39"/>
      <c r="I45" s="13"/>
      <c r="J45" s="43"/>
      <c r="K45" s="43"/>
    </row>
    <row r="46" ht="63" customHeight="1" spans="1:11">
      <c r="A46" s="22" t="s">
        <v>45</v>
      </c>
      <c r="B46" s="27">
        <v>2021</v>
      </c>
      <c r="C46" s="37">
        <f t="shared" si="5"/>
        <v>49</v>
      </c>
      <c r="D46" s="37">
        <f t="shared" si="4"/>
        <v>49</v>
      </c>
      <c r="E46" s="37"/>
      <c r="F46" s="37"/>
      <c r="G46" s="38">
        <v>49</v>
      </c>
      <c r="H46" s="39"/>
      <c r="I46" s="13"/>
      <c r="J46" s="43"/>
      <c r="K46" s="43"/>
    </row>
    <row r="47" ht="51" customHeight="1" spans="1:11">
      <c r="A47" s="22" t="s">
        <v>46</v>
      </c>
      <c r="B47" s="27">
        <v>2021</v>
      </c>
      <c r="C47" s="37">
        <f t="shared" si="5"/>
        <v>19</v>
      </c>
      <c r="D47" s="37">
        <f t="shared" si="4"/>
        <v>19</v>
      </c>
      <c r="E47" s="37"/>
      <c r="F47" s="37"/>
      <c r="G47" s="38">
        <v>19</v>
      </c>
      <c r="H47" s="39"/>
      <c r="I47" s="13"/>
      <c r="J47" s="43"/>
      <c r="K47" s="43"/>
    </row>
    <row r="48" ht="30.75" customHeight="1" spans="1:11">
      <c r="A48" s="22" t="s">
        <v>47</v>
      </c>
      <c r="B48" s="27">
        <v>2021</v>
      </c>
      <c r="C48" s="37">
        <f t="shared" si="5"/>
        <v>49.9</v>
      </c>
      <c r="D48" s="37">
        <f t="shared" si="4"/>
        <v>49.9</v>
      </c>
      <c r="E48" s="37"/>
      <c r="F48" s="37"/>
      <c r="G48" s="38">
        <v>49.9</v>
      </c>
      <c r="H48" s="39"/>
      <c r="I48" s="13"/>
      <c r="J48" s="43"/>
      <c r="K48" s="43"/>
    </row>
    <row r="49" ht="46.5" customHeight="1" spans="1:11">
      <c r="A49" s="6" t="s">
        <v>48</v>
      </c>
      <c r="B49" s="27">
        <v>2021</v>
      </c>
      <c r="C49" s="37">
        <f t="shared" si="5"/>
        <v>246.762</v>
      </c>
      <c r="D49" s="37">
        <f t="shared" si="4"/>
        <v>246.762</v>
      </c>
      <c r="E49" s="40">
        <v>109.762</v>
      </c>
      <c r="F49" s="37"/>
      <c r="G49" s="38">
        <v>137</v>
      </c>
      <c r="H49" s="39"/>
      <c r="I49" s="13"/>
      <c r="J49" s="43"/>
      <c r="K49" s="43"/>
    </row>
    <row r="50" ht="48.75" customHeight="1" spans="1:11">
      <c r="A50" s="6" t="s">
        <v>49</v>
      </c>
      <c r="B50" s="27">
        <v>2021</v>
      </c>
      <c r="C50" s="37">
        <f t="shared" si="5"/>
        <v>171.32</v>
      </c>
      <c r="D50" s="37">
        <f t="shared" si="4"/>
        <v>171.32</v>
      </c>
      <c r="E50" s="40">
        <v>157.62</v>
      </c>
      <c r="F50" s="37"/>
      <c r="G50" s="38">
        <v>13.7</v>
      </c>
      <c r="H50" s="39"/>
      <c r="I50" s="13"/>
      <c r="J50" s="43"/>
      <c r="K50" s="43"/>
    </row>
    <row r="51" ht="45" customHeight="1" spans="1:11">
      <c r="A51" s="6" t="s">
        <v>50</v>
      </c>
      <c r="B51" s="27">
        <v>2021</v>
      </c>
      <c r="C51" s="37">
        <f t="shared" si="5"/>
        <v>153.894</v>
      </c>
      <c r="D51" s="37">
        <f t="shared" si="4"/>
        <v>153.894</v>
      </c>
      <c r="E51" s="40">
        <v>140.194</v>
      </c>
      <c r="F51" s="37"/>
      <c r="G51" s="38">
        <v>13.7</v>
      </c>
      <c r="H51" s="39"/>
      <c r="I51" s="13"/>
      <c r="J51" s="43"/>
      <c r="K51" s="43"/>
    </row>
    <row r="52" ht="46.5" customHeight="1" spans="1:11">
      <c r="A52" s="6" t="s">
        <v>51</v>
      </c>
      <c r="B52" s="27">
        <v>2021</v>
      </c>
      <c r="C52" s="37">
        <f t="shared" si="5"/>
        <v>109.334</v>
      </c>
      <c r="D52" s="37">
        <f t="shared" si="4"/>
        <v>109.334</v>
      </c>
      <c r="E52" s="40">
        <v>95.634</v>
      </c>
      <c r="F52" s="37"/>
      <c r="G52" s="38">
        <v>13.7</v>
      </c>
      <c r="H52" s="39"/>
      <c r="I52" s="13"/>
      <c r="J52" s="43"/>
      <c r="K52" s="43"/>
    </row>
    <row r="53" ht="47.25" customHeight="1" spans="1:11">
      <c r="A53" s="6" t="s">
        <v>52</v>
      </c>
      <c r="B53" s="27">
        <v>2021</v>
      </c>
      <c r="C53" s="37">
        <f t="shared" si="5"/>
        <v>213.79</v>
      </c>
      <c r="D53" s="37">
        <f t="shared" si="4"/>
        <v>213.79</v>
      </c>
      <c r="E53" s="40">
        <v>200.09</v>
      </c>
      <c r="F53" s="37"/>
      <c r="G53" s="38">
        <v>13.7</v>
      </c>
      <c r="H53" s="39"/>
      <c r="I53" s="13"/>
      <c r="J53" s="43"/>
      <c r="K53" s="43"/>
    </row>
    <row r="54" ht="48.75" customHeight="1" spans="1:11">
      <c r="A54" s="6" t="s">
        <v>53</v>
      </c>
      <c r="B54" s="27">
        <v>2021</v>
      </c>
      <c r="C54" s="37">
        <f t="shared" si="5"/>
        <v>222.554</v>
      </c>
      <c r="D54" s="37">
        <f t="shared" si="4"/>
        <v>222.554</v>
      </c>
      <c r="E54" s="40">
        <v>208.854</v>
      </c>
      <c r="F54" s="37"/>
      <c r="G54" s="38">
        <v>13.7</v>
      </c>
      <c r="H54" s="39"/>
      <c r="I54" s="13"/>
      <c r="J54" s="43"/>
      <c r="K54" s="43"/>
    </row>
    <row r="55" ht="43.5" customHeight="1" spans="1:11">
      <c r="A55" s="22" t="s">
        <v>54</v>
      </c>
      <c r="B55" s="27">
        <v>2021</v>
      </c>
      <c r="C55" s="37">
        <f t="shared" si="5"/>
        <v>45.474</v>
      </c>
      <c r="D55" s="37">
        <f t="shared" si="4"/>
        <v>45.474</v>
      </c>
      <c r="E55" s="38">
        <v>45.474</v>
      </c>
      <c r="F55" s="37"/>
      <c r="G55" s="37"/>
      <c r="H55" s="39"/>
      <c r="I55" s="13"/>
      <c r="J55" s="43"/>
      <c r="K55" s="43"/>
    </row>
    <row r="56" ht="45" customHeight="1" spans="1:11">
      <c r="A56" s="22" t="s">
        <v>55</v>
      </c>
      <c r="B56" s="27">
        <v>2021</v>
      </c>
      <c r="C56" s="37">
        <f t="shared" si="5"/>
        <v>49.737</v>
      </c>
      <c r="D56" s="37">
        <f t="shared" si="4"/>
        <v>49.737</v>
      </c>
      <c r="E56" s="38">
        <v>49.737</v>
      </c>
      <c r="F56" s="37"/>
      <c r="G56" s="37"/>
      <c r="H56" s="39"/>
      <c r="I56" s="13"/>
      <c r="J56" s="43"/>
      <c r="K56" s="43"/>
    </row>
    <row r="57" ht="45" customHeight="1" spans="1:11">
      <c r="A57" s="22" t="s">
        <v>56</v>
      </c>
      <c r="B57" s="27">
        <v>2021</v>
      </c>
      <c r="C57" s="37">
        <f t="shared" si="5"/>
        <v>42.632</v>
      </c>
      <c r="D57" s="37">
        <f t="shared" si="4"/>
        <v>42.632</v>
      </c>
      <c r="E57" s="38">
        <v>42.632</v>
      </c>
      <c r="F57" s="37"/>
      <c r="G57" s="37"/>
      <c r="H57" s="39"/>
      <c r="I57" s="13"/>
      <c r="J57" s="43"/>
      <c r="K57" s="43"/>
    </row>
    <row r="58" ht="44.25" customHeight="1" spans="1:11">
      <c r="A58" s="22" t="s">
        <v>57</v>
      </c>
      <c r="B58" s="27">
        <v>2021</v>
      </c>
      <c r="C58" s="37">
        <f t="shared" si="5"/>
        <v>38.369</v>
      </c>
      <c r="D58" s="37">
        <f t="shared" si="4"/>
        <v>38.369</v>
      </c>
      <c r="E58" s="38">
        <v>38.369</v>
      </c>
      <c r="F58" s="37"/>
      <c r="G58" s="37"/>
      <c r="H58" s="39"/>
      <c r="I58" s="13"/>
      <c r="J58" s="43"/>
      <c r="K58" s="43"/>
    </row>
    <row r="59" ht="29.25" customHeight="1" spans="1:11">
      <c r="A59" s="22" t="s">
        <v>58</v>
      </c>
      <c r="B59" s="27">
        <v>2021</v>
      </c>
      <c r="C59" s="37">
        <v>8840.92</v>
      </c>
      <c r="D59" s="37">
        <f t="shared" si="4"/>
        <v>5811.216</v>
      </c>
      <c r="E59" s="38">
        <v>5811.216</v>
      </c>
      <c r="F59" s="37"/>
      <c r="G59" s="37"/>
      <c r="H59" s="39"/>
      <c r="I59" s="13"/>
      <c r="J59" s="43"/>
      <c r="K59" s="43"/>
    </row>
    <row r="60" ht="34.5" customHeight="1" spans="1:11">
      <c r="A60" s="22" t="s">
        <v>59</v>
      </c>
      <c r="B60" s="27">
        <v>2021</v>
      </c>
      <c r="C60" s="37">
        <v>2924.742</v>
      </c>
      <c r="D60" s="37">
        <f t="shared" si="4"/>
        <v>2363.036</v>
      </c>
      <c r="E60" s="38">
        <v>2363.036</v>
      </c>
      <c r="F60" s="37"/>
      <c r="G60" s="37"/>
      <c r="H60" s="39"/>
      <c r="I60" s="13"/>
      <c r="J60" s="43"/>
      <c r="K60" s="43"/>
    </row>
    <row r="61" spans="1:11">
      <c r="A61" s="41" t="s">
        <v>22</v>
      </c>
      <c r="B61" s="27"/>
      <c r="C61" s="42">
        <f>SUM(C41:C60)</f>
        <v>22813.556</v>
      </c>
      <c r="D61" s="42">
        <f t="shared" ref="D61:H61" si="6">SUM(D41:D60)</f>
        <v>19104.546</v>
      </c>
      <c r="E61" s="42">
        <f t="shared" si="6"/>
        <v>9262.618</v>
      </c>
      <c r="F61" s="42">
        <f t="shared" si="6"/>
        <v>0</v>
      </c>
      <c r="G61" s="42">
        <f t="shared" si="6"/>
        <v>9841.928</v>
      </c>
      <c r="H61" s="42">
        <f t="shared" si="6"/>
        <v>0</v>
      </c>
      <c r="I61" s="13"/>
      <c r="J61" s="43"/>
      <c r="K61" s="43"/>
    </row>
    <row r="62" spans="1:11">
      <c r="A62" s="41"/>
      <c r="B62" s="27"/>
      <c r="C62" s="42"/>
      <c r="D62" s="42"/>
      <c r="E62" s="42"/>
      <c r="F62" s="42"/>
      <c r="G62" s="42"/>
      <c r="H62" s="42"/>
      <c r="I62" s="13"/>
      <c r="J62" s="43"/>
      <c r="K62" s="43"/>
    </row>
    <row r="63" spans="1:11">
      <c r="A63" s="41" t="s">
        <v>60</v>
      </c>
      <c r="B63" s="27"/>
      <c r="C63" s="42">
        <f>C17+C22+C61</f>
        <v>31206.925</v>
      </c>
      <c r="D63" s="42">
        <f>D17+D22+D29+D38+D61</f>
        <v>41458.996</v>
      </c>
      <c r="E63" s="42">
        <f>E17+E22+E29+E38+E61</f>
        <v>16159.424</v>
      </c>
      <c r="F63" s="42">
        <f>F17+F22+F29+F38+F61</f>
        <v>150.615</v>
      </c>
      <c r="G63" s="42">
        <f>G17+G22+G29+G38+G61</f>
        <v>19101.036</v>
      </c>
      <c r="H63" s="42">
        <f>H17+H22+H29+H38+H61</f>
        <v>6047.921</v>
      </c>
      <c r="I63" s="13"/>
      <c r="J63" s="43"/>
      <c r="K63" s="43"/>
    </row>
    <row r="64" spans="1:11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</row>
    <row r="65" spans="1:11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</row>
    <row r="66" spans="1:11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</row>
    <row r="67" spans="1:11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</row>
    <row r="68" spans="1:11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</row>
    <row r="69" spans="1:11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</row>
    <row r="70" spans="1:11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</row>
    <row r="71" spans="1:11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</row>
    <row r="72" spans="1:11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</row>
    <row r="73" spans="1:11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</row>
    <row r="74" spans="1:11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</row>
  </sheetData>
  <mergeCells count="13">
    <mergeCell ref="A6:I6"/>
    <mergeCell ref="D8:H8"/>
    <mergeCell ref="E9:H9"/>
    <mergeCell ref="A12:H12"/>
    <mergeCell ref="A19:H19"/>
    <mergeCell ref="A24:H24"/>
    <mergeCell ref="B31:D31"/>
    <mergeCell ref="A40:H40"/>
    <mergeCell ref="A8:A10"/>
    <mergeCell ref="B8:B10"/>
    <mergeCell ref="C8:C10"/>
    <mergeCell ref="D9:D10"/>
    <mergeCell ref="I8:I10"/>
  </mergeCells>
  <pageMargins left="0.708661417322835" right="0.708661417322835" top="0.6" bottom="0.354330708661417" header="0.31496062992126" footer="0.31496062992126"/>
  <pageSetup paperSize="9" scale="7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Svit Bariy</cp:lastModifiedBy>
  <dcterms:created xsi:type="dcterms:W3CDTF">2021-08-09T07:40:00Z</dcterms:created>
  <cp:lastPrinted>2021-08-29T09:27:00Z</cp:lastPrinted>
  <dcterms:modified xsi:type="dcterms:W3CDTF">2023-04-07T08:07:50Z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5C8D7A37EF3A4138B67B11F072DFC533</vt:lpwstr>
  </property>
  <property fmtid="{D5CDD505-2E9C-101B-9397-08002B2CF9AE}" pid="3" name="KSOProductBuildVer">
    <vt:lpwstr>1033-11.2.0.11516</vt:lpwstr>
  </property>
</Properties>
</file>